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rri130\Desktop\"/>
    </mc:Choice>
  </mc:AlternateContent>
  <bookViews>
    <workbookView xWindow="0" yWindow="0" windowWidth="24510" windowHeight="9375"/>
  </bookViews>
  <sheets>
    <sheet name="PR Form" sheetId="1" r:id="rId1"/>
    <sheet name="Options" sheetId="2" state="hidden" r:id="rId2"/>
  </sheets>
  <definedNames>
    <definedName name="ClicktoSelect...">Options!$B$3</definedName>
    <definedName name="Currency">Options!$E$2:$E$71</definedName>
    <definedName name="PurchaseRequisition">Options!$C$3:$C$5</definedName>
    <definedName name="Request">Options!$A$3:$A$5</definedName>
    <definedName name="ServiceRequest">Options!$D$3:$D$5</definedName>
  </definedNames>
  <calcPr calcId="152511"/>
</workbook>
</file>

<file path=xl/calcChain.xml><?xml version="1.0" encoding="utf-8"?>
<calcChain xmlns="http://schemas.openxmlformats.org/spreadsheetml/2006/main">
  <c r="P31" i="1" l="1"/>
  <c r="P26" i="1"/>
  <c r="P27" i="1"/>
  <c r="P28" i="1"/>
  <c r="P29" i="1"/>
  <c r="P30" i="1"/>
  <c r="M31" i="1"/>
  <c r="G17" i="1"/>
  <c r="L16" i="1"/>
  <c r="K16" i="1"/>
  <c r="J16" i="1"/>
  <c r="I16" i="1"/>
  <c r="H16" i="1"/>
  <c r="G16" i="1"/>
  <c r="G15" i="1"/>
  <c r="D9" i="1"/>
  <c r="O11" i="1"/>
  <c r="P25" i="1"/>
  <c r="G14" i="1"/>
  <c r="G13" i="1"/>
  <c r="P32" i="1"/>
</calcChain>
</file>

<file path=xl/comments1.xml><?xml version="1.0" encoding="utf-8"?>
<comments xmlns="http://schemas.openxmlformats.org/spreadsheetml/2006/main">
  <authors>
    <author>iitsadmin</author>
  </authors>
  <commentList>
    <comment ref="O13" authorId="0" shapeId="0">
      <text>
        <r>
          <rPr>
            <sz val="9"/>
            <color indexed="81"/>
            <rFont val="Tahoma"/>
            <family val="2"/>
          </rPr>
          <t>Quote number is required to secure special pricing from vendor. If no quote is available, please indicate source of pricing.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Some vendors require an account number to access special pricing (e.g. Praxair, Air Liquide)</t>
        </r>
      </text>
    </comment>
    <comment ref="O18" authorId="0" shapeId="0">
      <text>
        <r>
          <rPr>
            <sz val="9"/>
            <color indexed="81"/>
            <rFont val="Tahoma"/>
            <family val="2"/>
          </rPr>
          <t>Mandatory for orders equal to or greater than $5,000 CAD before tax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Cost Center / Internal Order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>Requestor email or phone number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 xml:space="preserve">Funds Center
</t>
        </r>
      </text>
    </comment>
    <comment ref="C21" authorId="0" shapeId="0">
      <text>
        <r>
          <rPr>
            <sz val="9"/>
            <color indexed="81"/>
            <rFont val="Tahoma"/>
            <family val="2"/>
          </rPr>
          <t>Supervisor name if applicable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Fund number if applicable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Unit of order if applicable (e.g. each, case)</t>
        </r>
      </text>
    </comment>
  </commentList>
</comments>
</file>

<file path=xl/sharedStrings.xml><?xml version="1.0" encoding="utf-8"?>
<sst xmlns="http://schemas.openxmlformats.org/spreadsheetml/2006/main" count="122" uniqueCount="116">
  <si>
    <t>Date:</t>
  </si>
  <si>
    <t>Requested By:</t>
  </si>
  <si>
    <t>Quantity</t>
  </si>
  <si>
    <t>Description</t>
  </si>
  <si>
    <t>Price 
(per unit)</t>
  </si>
  <si>
    <t>Catalog No.</t>
  </si>
  <si>
    <t>GL#</t>
  </si>
  <si>
    <t>TOTAL</t>
  </si>
  <si>
    <t>Quote #:</t>
  </si>
  <si>
    <t>CC:</t>
  </si>
  <si>
    <t>CFC:</t>
  </si>
  <si>
    <t>Supervisor:</t>
  </si>
  <si>
    <t>Fund:</t>
  </si>
  <si>
    <t xml:space="preserve"> Department of Physical and Environmental Sciences</t>
  </si>
  <si>
    <t>Toronto, ON, M1C 1A4</t>
  </si>
  <si>
    <t>Currency:</t>
  </si>
  <si>
    <t>Unit</t>
  </si>
  <si>
    <t>Extended Cost</t>
  </si>
  <si>
    <t>Contact Info:</t>
  </si>
  <si>
    <t>University Terms and Conditions can be found at:</t>
  </si>
  <si>
    <t>http://www.procurement.utoronto.ca/about-procurement/terms-conditions</t>
  </si>
  <si>
    <t>OR</t>
  </si>
  <si>
    <t>Click to Select…</t>
  </si>
  <si>
    <t>Click…</t>
  </si>
  <si>
    <t>CAD</t>
  </si>
  <si>
    <t>USD</t>
  </si>
  <si>
    <t>EUR</t>
  </si>
  <si>
    <t>GBP</t>
  </si>
  <si>
    <t>CHF</t>
  </si>
  <si>
    <t>JPY</t>
  </si>
  <si>
    <t>AUD</t>
  </si>
  <si>
    <t>NZD</t>
  </si>
  <si>
    <t>DKK</t>
  </si>
  <si>
    <t>NOK</t>
  </si>
  <si>
    <t>SEK</t>
  </si>
  <si>
    <t>…</t>
  </si>
  <si>
    <t>AWG</t>
  </si>
  <si>
    <t>BSD</t>
  </si>
  <si>
    <t>BHD</t>
  </si>
  <si>
    <t>BBD</t>
  </si>
  <si>
    <t>BZD</t>
  </si>
  <si>
    <t>BMD</t>
  </si>
  <si>
    <t>BRL</t>
  </si>
  <si>
    <t>BND</t>
  </si>
  <si>
    <t>KYD</t>
  </si>
  <si>
    <t>CLP</t>
  </si>
  <si>
    <t>CNY</t>
  </si>
  <si>
    <t>COP</t>
  </si>
  <si>
    <t>CRC</t>
  </si>
  <si>
    <t>CZK</t>
  </si>
  <si>
    <t>DOP</t>
  </si>
  <si>
    <t>XCD</t>
  </si>
  <si>
    <t>FJD</t>
  </si>
  <si>
    <t>GIP</t>
  </si>
  <si>
    <t>GTQ</t>
  </si>
  <si>
    <t>GSP</t>
  </si>
  <si>
    <t>HNL</t>
  </si>
  <si>
    <t>HKD</t>
  </si>
  <si>
    <t>HUF</t>
  </si>
  <si>
    <t>ISK</t>
  </si>
  <si>
    <t>INR</t>
  </si>
  <si>
    <t>IDR</t>
  </si>
  <si>
    <t>IMP</t>
  </si>
  <si>
    <t>ILS</t>
  </si>
  <si>
    <t>JMD</t>
  </si>
  <si>
    <t>JSP</t>
  </si>
  <si>
    <t>JOD</t>
  </si>
  <si>
    <t>KES</t>
  </si>
  <si>
    <t>KWD</t>
  </si>
  <si>
    <t>MYR</t>
  </si>
  <si>
    <t>MUR</t>
  </si>
  <si>
    <t>MXN</t>
  </si>
  <si>
    <t>MAD</t>
  </si>
  <si>
    <t>NIR</t>
  </si>
  <si>
    <t>OMR</t>
  </si>
  <si>
    <t>PKR</t>
  </si>
  <si>
    <t>PEN</t>
  </si>
  <si>
    <t>PHP</t>
  </si>
  <si>
    <t>PLN</t>
  </si>
  <si>
    <t>QAR</t>
  </si>
  <si>
    <t>RUB</t>
  </si>
  <si>
    <t>SAR</t>
  </si>
  <si>
    <t>SCO</t>
  </si>
  <si>
    <t>SGD</t>
  </si>
  <si>
    <t>ZAR</t>
  </si>
  <si>
    <t>KRW</t>
  </si>
  <si>
    <t>XPF</t>
  </si>
  <si>
    <t>TWD</t>
  </si>
  <si>
    <t>THB</t>
  </si>
  <si>
    <t>TTD</t>
  </si>
  <si>
    <t>TND</t>
  </si>
  <si>
    <t>AED</t>
  </si>
  <si>
    <t>UYU</t>
  </si>
  <si>
    <t>Vendor Name:</t>
  </si>
  <si>
    <t>Vendor Phone #:</t>
  </si>
  <si>
    <t>Vendor Email:</t>
  </si>
  <si>
    <t>Vendor Address:</t>
  </si>
  <si>
    <t>Attention:</t>
  </si>
  <si>
    <t>Funding Account #'s</t>
  </si>
  <si>
    <t>P.O. #:</t>
  </si>
  <si>
    <t>Commitment # / Course Code</t>
  </si>
  <si>
    <t>Vendor Instructions:</t>
  </si>
  <si>
    <t>1095 Military Trail (IC Loading Dock)</t>
  </si>
  <si>
    <t>1265 Military Trail (SW Loading Dock)</t>
  </si>
  <si>
    <t>Request Type:</t>
  </si>
  <si>
    <t>Purchase Requisition</t>
  </si>
  <si>
    <t>Service Request</t>
  </si>
  <si>
    <t>1065 Military Trail (ESCB)</t>
  </si>
  <si>
    <t>1265 Military Trail (SW)</t>
  </si>
  <si>
    <t>Request</t>
  </si>
  <si>
    <t>ClicktoSelect…</t>
  </si>
  <si>
    <t>PurchaseRequisition</t>
  </si>
  <si>
    <t>ServiceRequest</t>
  </si>
  <si>
    <r>
      <t xml:space="preserve">Chair Authorization
</t>
    </r>
    <r>
      <rPr>
        <sz val="9"/>
        <color indexed="8"/>
        <rFont val="Calibri"/>
        <family val="2"/>
      </rPr>
      <t>George Arhonditsis</t>
    </r>
  </si>
  <si>
    <t>Vendor 
Acct #:</t>
  </si>
  <si>
    <t>Use this form to complete a purchase requisition or service request
Complete all red and yellow fields
Orders &lt; $5,000 CAD, send form to chemstores@utsc.utoronto.ca
Orders ≥ $5,000 CAD, print and deliver hard copy to DPES Financial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</si>
</sst>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b/>
      <i/>
      <u/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1" xfId="0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0" borderId="6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Protection="1"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7" fillId="0" borderId="0" xfId="1" applyFont="1" applyFill="1" applyAlignment="1" applyProtection="1"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0" borderId="8" xfId="0" applyNumberFormat="1" applyFill="1" applyBorder="1" applyAlignment="1" applyProtection="1">
      <alignment horizontal="center" vertical="center" wrapText="1"/>
    </xf>
    <xf numFmtId="4" fontId="0" fillId="0" borderId="5" xfId="0" applyNumberForma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0" fontId="0" fillId="2" borderId="24" xfId="0" applyNumberFormat="1" applyFill="1" applyBorder="1" applyAlignment="1" applyProtection="1">
      <alignment horizontal="center" vertical="center" wrapText="1"/>
      <protection locked="0"/>
    </xf>
    <xf numFmtId="0" fontId="0" fillId="2" borderId="25" xfId="0" applyNumberForma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11" fillId="0" borderId="9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Protection="1"/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left" vertical="center" wrapText="1"/>
    </xf>
    <xf numFmtId="0" fontId="13" fillId="0" borderId="39" xfId="0" applyFont="1" applyFill="1" applyBorder="1" applyAlignment="1" applyProtection="1">
      <alignment horizontal="left" vertical="center" wrapText="1"/>
    </xf>
    <xf numFmtId="0" fontId="13" fillId="0" borderId="40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46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7" fillId="0" borderId="21" xfId="1" applyFont="1" applyFill="1" applyBorder="1" applyAlignment="1" applyProtection="1">
      <alignment horizontal="left"/>
    </xf>
    <xf numFmtId="0" fontId="0" fillId="2" borderId="22" xfId="0" applyNumberFormat="1" applyFill="1" applyBorder="1" applyAlignment="1" applyProtection="1">
      <alignment horizontal="center" vertical="center" wrapText="1"/>
      <protection locked="0"/>
    </xf>
    <xf numFmtId="0" fontId="0" fillId="2" borderId="23" xfId="0" applyNumberFormat="1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/>
    </xf>
    <xf numFmtId="0" fontId="15" fillId="0" borderId="47" xfId="0" applyFont="1" applyFill="1" applyBorder="1" applyAlignment="1" applyProtection="1">
      <alignment horizontal="center" vertical="center" wrapText="1"/>
    </xf>
    <xf numFmtId="0" fontId="15" fillId="0" borderId="48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</xf>
    <xf numFmtId="0" fontId="0" fillId="0" borderId="45" xfId="0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64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 applyProtection="1">
      <alignment horizontal="left" vertical="center" wrapText="1"/>
    </xf>
    <xf numFmtId="0" fontId="12" fillId="0" borderId="27" xfId="0" applyFont="1" applyFill="1" applyBorder="1" applyAlignment="1" applyProtection="1">
      <alignment horizontal="left" vertical="center" wrapText="1"/>
    </xf>
    <xf numFmtId="0" fontId="0" fillId="0" borderId="27" xfId="0" applyFill="1" applyBorder="1" applyAlignment="1" applyProtection="1">
      <alignment horizontal="left" vertical="center" wrapText="1"/>
    </xf>
    <xf numFmtId="0" fontId="0" fillId="0" borderId="28" xfId="0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0</xdr:rowOff>
    </xdr:from>
    <xdr:to>
      <xdr:col>4</xdr:col>
      <xdr:colOff>390525</xdr:colOff>
      <xdr:row>3</xdr:row>
      <xdr:rowOff>171450</xdr:rowOff>
    </xdr:to>
    <xdr:pic>
      <xdr:nvPicPr>
        <xdr:cNvPr id="1129" name="Picture 2" descr="C:\Users\morri130\AppData\Local\Microsoft\Windows\Temporary Internet Files\Content.Word\2016-UTSCsignature_655-Blu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1647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emstores@utsc.utoronto.ca" TargetMode="External"/><Relationship Id="rId1" Type="http://schemas.openxmlformats.org/officeDocument/2006/relationships/hyperlink" Target="http://www.procurement.utoronto.ca/about-procurement/terms-condition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34"/>
  <sheetViews>
    <sheetView showZeros="0" tabSelected="1" workbookViewId="0">
      <selection sqref="A1:G4"/>
    </sheetView>
  </sheetViews>
  <sheetFormatPr defaultRowHeight="15" x14ac:dyDescent="0.25"/>
  <cols>
    <col min="1" max="2" width="8.7109375" style="15" customWidth="1"/>
    <col min="3" max="3" width="3.85546875" style="15" customWidth="1"/>
    <col min="4" max="5" width="12.7109375" style="15" customWidth="1"/>
    <col min="6" max="6" width="4.7109375" style="15" customWidth="1"/>
    <col min="7" max="7" width="6.7109375" style="15" customWidth="1"/>
    <col min="8" max="8" width="7.7109375" style="15" customWidth="1"/>
    <col min="9" max="9" width="6.7109375" style="15" customWidth="1"/>
    <col min="10" max="10" width="7.7109375" style="15" customWidth="1"/>
    <col min="11" max="11" width="6.7109375" style="15" customWidth="1"/>
    <col min="12" max="12" width="7.7109375" style="15" customWidth="1"/>
    <col min="13" max="13" width="4.7109375" style="15" customWidth="1"/>
    <col min="14" max="14" width="10.7109375" style="15" customWidth="1"/>
    <col min="15" max="16" width="11.7109375" style="15" customWidth="1"/>
    <col min="17" max="16384" width="9.140625" style="15"/>
  </cols>
  <sheetData>
    <row r="1" spans="1:16" ht="14.25" customHeight="1" x14ac:dyDescent="0.25">
      <c r="A1" s="59"/>
      <c r="B1" s="59"/>
      <c r="C1" s="59"/>
      <c r="D1" s="59"/>
      <c r="E1" s="59"/>
      <c r="F1" s="59"/>
      <c r="G1" s="59"/>
      <c r="H1" s="51" t="s">
        <v>115</v>
      </c>
      <c r="I1" s="51"/>
      <c r="J1" s="51"/>
      <c r="K1" s="51"/>
      <c r="L1" s="51"/>
      <c r="M1" s="51"/>
      <c r="N1" s="51"/>
      <c r="O1" s="51"/>
      <c r="P1" s="51"/>
    </row>
    <row r="2" spans="1:16" ht="14.25" customHeight="1" x14ac:dyDescent="0.25">
      <c r="A2" s="59"/>
      <c r="B2" s="59"/>
      <c r="C2" s="59"/>
      <c r="D2" s="59"/>
      <c r="E2" s="59"/>
      <c r="F2" s="59"/>
      <c r="G2" s="59"/>
      <c r="H2" s="51"/>
      <c r="I2" s="51"/>
      <c r="J2" s="51"/>
      <c r="K2" s="51"/>
      <c r="L2" s="51"/>
      <c r="M2" s="51"/>
      <c r="N2" s="51"/>
      <c r="O2" s="51"/>
      <c r="P2" s="51"/>
    </row>
    <row r="3" spans="1:16" ht="14.25" customHeight="1" x14ac:dyDescent="0.25">
      <c r="A3" s="59"/>
      <c r="B3" s="59"/>
      <c r="C3" s="59"/>
      <c r="D3" s="59"/>
      <c r="E3" s="59"/>
      <c r="F3" s="59"/>
      <c r="G3" s="59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 x14ac:dyDescent="0.25">
      <c r="A4" s="59"/>
      <c r="B4" s="59"/>
      <c r="C4" s="59"/>
      <c r="D4" s="59"/>
      <c r="E4" s="59"/>
      <c r="F4" s="59"/>
      <c r="G4" s="59"/>
      <c r="H4" s="51"/>
      <c r="I4" s="51"/>
      <c r="J4" s="51"/>
      <c r="K4" s="51"/>
      <c r="L4" s="51"/>
      <c r="M4" s="51"/>
      <c r="N4" s="51"/>
      <c r="O4" s="51"/>
      <c r="P4" s="51"/>
    </row>
    <row r="5" spans="1:16" ht="15.95" customHeight="1" x14ac:dyDescent="0.25">
      <c r="A5" s="124" t="s">
        <v>13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8.1" customHeight="1" thickBot="1" x14ac:dyDescent="0.3">
      <c r="A6" s="36"/>
      <c r="B6" s="36"/>
      <c r="C6" s="36"/>
      <c r="D6" s="43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7.45" customHeight="1" thickBot="1" x14ac:dyDescent="0.3">
      <c r="A7" s="42"/>
      <c r="B7" s="42"/>
      <c r="D7" s="137" t="s">
        <v>104</v>
      </c>
      <c r="E7" s="138"/>
      <c r="F7" s="139"/>
      <c r="G7" s="57" t="s">
        <v>22</v>
      </c>
      <c r="H7" s="57"/>
      <c r="I7" s="57"/>
      <c r="J7" s="57"/>
      <c r="K7" s="58"/>
      <c r="L7" s="42"/>
      <c r="M7" s="42"/>
      <c r="N7" s="42"/>
      <c r="O7" s="42"/>
      <c r="P7" s="42"/>
    </row>
    <row r="8" spans="1:16" ht="8.1" customHeight="1" thickBot="1" x14ac:dyDescent="0.3">
      <c r="A8" s="42"/>
      <c r="B8" s="42"/>
      <c r="C8" s="42"/>
      <c r="D8" s="43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20.100000000000001" customHeight="1" thickBot="1" x14ac:dyDescent="0.3">
      <c r="A9" s="36"/>
      <c r="B9" s="36"/>
      <c r="D9" s="140" t="str">
        <f>IF(G7="Service Request","Service Location:","Deliver to:")</f>
        <v>Deliver to:</v>
      </c>
      <c r="E9" s="141"/>
      <c r="F9" s="142"/>
      <c r="G9" s="129" t="s">
        <v>22</v>
      </c>
      <c r="H9" s="130"/>
      <c r="I9" s="130"/>
      <c r="J9" s="130"/>
      <c r="K9" s="131"/>
      <c r="L9" s="125" t="s">
        <v>14</v>
      </c>
      <c r="M9" s="125"/>
      <c r="N9" s="126"/>
      <c r="O9" s="36"/>
      <c r="P9" s="36"/>
    </row>
    <row r="10" spans="1:16" ht="8.1" customHeight="1" thickBot="1" x14ac:dyDescent="0.3">
      <c r="A10" s="36"/>
      <c r="B10" s="36"/>
      <c r="C10" s="16"/>
      <c r="D10" s="16"/>
      <c r="E10" s="17"/>
      <c r="F10" s="17"/>
      <c r="G10" s="35"/>
      <c r="H10" s="35"/>
      <c r="I10" s="35"/>
      <c r="J10" s="18"/>
      <c r="K10" s="36"/>
      <c r="L10" s="19"/>
      <c r="M10" s="19"/>
      <c r="N10" s="19"/>
      <c r="O10" s="36"/>
      <c r="P10" s="36"/>
    </row>
    <row r="11" spans="1:16" ht="15" customHeight="1" thickTop="1" x14ac:dyDescent="0.25">
      <c r="A11" s="62" t="s">
        <v>93</v>
      </c>
      <c r="B11" s="62"/>
      <c r="C11" s="56"/>
      <c r="D11" s="56"/>
      <c r="E11" s="56"/>
      <c r="F11" s="1"/>
      <c r="G11" s="143" t="s">
        <v>101</v>
      </c>
      <c r="H11" s="144"/>
      <c r="I11" s="144"/>
      <c r="J11" s="145"/>
      <c r="K11" s="145"/>
      <c r="L11" s="146"/>
      <c r="M11" s="21"/>
      <c r="N11" s="40" t="s">
        <v>0</v>
      </c>
      <c r="O11" s="135">
        <f ca="1">TODAY()</f>
        <v>42823</v>
      </c>
      <c r="P11" s="135"/>
    </row>
    <row r="12" spans="1:16" ht="15" customHeight="1" x14ac:dyDescent="0.25">
      <c r="A12" s="62" t="s">
        <v>94</v>
      </c>
      <c r="B12" s="62"/>
      <c r="C12" s="91"/>
      <c r="D12" s="91"/>
      <c r="E12" s="91"/>
      <c r="F12" s="2"/>
      <c r="G12" s="147"/>
      <c r="H12" s="148"/>
      <c r="I12" s="148"/>
      <c r="J12" s="148"/>
      <c r="K12" s="148"/>
      <c r="L12" s="149"/>
      <c r="M12" s="21"/>
      <c r="N12" s="40" t="s">
        <v>99</v>
      </c>
      <c r="O12" s="136"/>
      <c r="P12" s="136"/>
    </row>
    <row r="13" spans="1:16" ht="15" customHeight="1" x14ac:dyDescent="0.25">
      <c r="A13" s="62" t="s">
        <v>95</v>
      </c>
      <c r="B13" s="62"/>
      <c r="C13" s="92"/>
      <c r="D13" s="92"/>
      <c r="E13" s="92"/>
      <c r="F13" s="2"/>
      <c r="G13" s="66" t="str">
        <f>IF(SUM(P25:P30)&lt;5000,"Forward all Invoices to:"," ")</f>
        <v>Forward all Invoices to:</v>
      </c>
      <c r="H13" s="67"/>
      <c r="I13" s="67"/>
      <c r="J13" s="67"/>
      <c r="K13" s="67"/>
      <c r="L13" s="68"/>
      <c r="N13" s="41" t="s">
        <v>8</v>
      </c>
      <c r="O13" s="91"/>
      <c r="P13" s="91"/>
    </row>
    <row r="14" spans="1:16" ht="15" customHeight="1" x14ac:dyDescent="0.25">
      <c r="A14" s="62" t="s">
        <v>96</v>
      </c>
      <c r="B14" s="62"/>
      <c r="C14" s="127"/>
      <c r="D14" s="127"/>
      <c r="E14" s="127"/>
      <c r="F14" s="3"/>
      <c r="G14" s="93" t="str">
        <f>IF(SUM(P25:P30)&lt;5000,"chemstores@utsc.utoronto.ca"," ")</f>
        <v>chemstores@utsc.utoronto.ca</v>
      </c>
      <c r="H14" s="94"/>
      <c r="I14" s="94"/>
      <c r="J14" s="95"/>
      <c r="K14" s="95"/>
      <c r="L14" s="96"/>
      <c r="N14" s="41" t="s">
        <v>21</v>
      </c>
    </row>
    <row r="15" spans="1:16" ht="15" customHeight="1" x14ac:dyDescent="0.25">
      <c r="A15" s="62"/>
      <c r="B15" s="62"/>
      <c r="C15" s="128"/>
      <c r="D15" s="128"/>
      <c r="E15" s="128"/>
      <c r="F15" s="4"/>
      <c r="G15" s="132" t="str">
        <f>IF(OR(O32="CAD",G7="Service Request")," ","Include Account Numbers")</f>
        <v>Include Account Numbers</v>
      </c>
      <c r="H15" s="133"/>
      <c r="I15" s="133"/>
      <c r="J15" s="133"/>
      <c r="K15" s="133"/>
      <c r="L15" s="134"/>
      <c r="N15" s="89" t="s">
        <v>114</v>
      </c>
      <c r="O15" s="90"/>
      <c r="P15" s="90"/>
    </row>
    <row r="16" spans="1:16" ht="15" customHeight="1" x14ac:dyDescent="0.25">
      <c r="A16" s="62" t="s">
        <v>97</v>
      </c>
      <c r="B16" s="62"/>
      <c r="C16" s="88"/>
      <c r="D16" s="88"/>
      <c r="E16" s="88"/>
      <c r="F16" s="23"/>
      <c r="G16" s="24" t="str">
        <f>IF(OR(O32="CAD",G7="Service Request")," ","CC:")</f>
        <v>CC:</v>
      </c>
      <c r="H16" s="25">
        <f>IF(OR(O32="CAD",G7="Service Request")," ",L19)</f>
        <v>0</v>
      </c>
      <c r="I16" s="25" t="str">
        <f>IF(OR(O32="CAD",G7="Service Request")," ","CFC:")</f>
        <v>CFC:</v>
      </c>
      <c r="J16" s="25">
        <f>IF(OR(O32="CAD",G7="Service Request")," ",L20)</f>
        <v>0</v>
      </c>
      <c r="K16" s="25" t="str">
        <f>IF(OR(O32="CAD",G7="Service Request")," ","Fund:")</f>
        <v>Fund:</v>
      </c>
      <c r="L16" s="26">
        <f>IF(OR(O32="CAD",G7="Service Request")," ",L21)</f>
        <v>0</v>
      </c>
      <c r="N16" s="89"/>
      <c r="O16" s="90"/>
      <c r="P16" s="90"/>
    </row>
    <row r="17" spans="1:16" ht="15" customHeight="1" thickBot="1" x14ac:dyDescent="0.3">
      <c r="F17" s="5"/>
      <c r="G17" s="82" t="str">
        <f>IF(OR(O32="CAD",G7="Service Request")," ","on Commercial Invoice for Canada Customs")</f>
        <v>on Commercial Invoice for Canada Customs</v>
      </c>
      <c r="H17" s="83"/>
      <c r="I17" s="83"/>
      <c r="J17" s="83"/>
      <c r="K17" s="83"/>
      <c r="L17" s="84"/>
      <c r="M17" s="16"/>
      <c r="N17" s="27"/>
      <c r="O17" s="6"/>
      <c r="P17" s="6"/>
    </row>
    <row r="18" spans="1:16" ht="8.1" customHeight="1" thickTop="1" thickBot="1" x14ac:dyDescent="0.3">
      <c r="A18" s="22"/>
      <c r="B18" s="22"/>
      <c r="C18" s="7"/>
      <c r="D18" s="7"/>
      <c r="E18" s="7"/>
      <c r="F18" s="7"/>
      <c r="G18" s="28"/>
      <c r="H18" s="28"/>
      <c r="I18" s="28"/>
      <c r="J18" s="28"/>
      <c r="K18" s="28"/>
      <c r="L18" s="28"/>
      <c r="M18" s="16"/>
      <c r="O18" s="64"/>
      <c r="P18" s="64"/>
    </row>
    <row r="19" spans="1:16" x14ac:dyDescent="0.25">
      <c r="A19" s="62" t="s">
        <v>1</v>
      </c>
      <c r="B19" s="62"/>
      <c r="C19" s="100"/>
      <c r="D19" s="100"/>
      <c r="E19" s="100"/>
      <c r="F19" s="8"/>
      <c r="G19" s="73" t="s">
        <v>98</v>
      </c>
      <c r="H19" s="97"/>
      <c r="I19" s="97"/>
      <c r="J19" s="74"/>
      <c r="K19" s="37" t="s">
        <v>9</v>
      </c>
      <c r="L19" s="101"/>
      <c r="M19" s="102"/>
      <c r="N19" s="20"/>
      <c r="O19" s="65"/>
      <c r="P19" s="65"/>
    </row>
    <row r="20" spans="1:16" x14ac:dyDescent="0.25">
      <c r="A20" s="63" t="s">
        <v>18</v>
      </c>
      <c r="B20" s="62"/>
      <c r="C20" s="71"/>
      <c r="D20" s="71"/>
      <c r="E20" s="71"/>
      <c r="F20" s="8"/>
      <c r="G20" s="79"/>
      <c r="H20" s="98"/>
      <c r="I20" s="98"/>
      <c r="J20" s="80"/>
      <c r="K20" s="38" t="s">
        <v>10</v>
      </c>
      <c r="L20" s="69"/>
      <c r="M20" s="70"/>
      <c r="N20" s="20"/>
      <c r="O20" s="85" t="s">
        <v>113</v>
      </c>
      <c r="P20" s="86"/>
    </row>
    <row r="21" spans="1:16" ht="15" customHeight="1" thickBot="1" x14ac:dyDescent="0.3">
      <c r="A21" s="62" t="s">
        <v>11</v>
      </c>
      <c r="B21" s="62"/>
      <c r="C21" s="81"/>
      <c r="D21" s="81"/>
      <c r="E21" s="81"/>
      <c r="G21" s="75"/>
      <c r="H21" s="99"/>
      <c r="I21" s="99"/>
      <c r="J21" s="76"/>
      <c r="K21" s="39" t="s">
        <v>12</v>
      </c>
      <c r="L21" s="77"/>
      <c r="M21" s="78"/>
      <c r="O21" s="87"/>
      <c r="P21" s="87"/>
    </row>
    <row r="22" spans="1:16" ht="8.1" customHeight="1" thickBot="1" x14ac:dyDescent="0.3">
      <c r="A22" s="29"/>
      <c r="B22" s="29"/>
      <c r="C22" s="30"/>
      <c r="D22" s="30"/>
      <c r="E22" s="30"/>
      <c r="F22" s="30"/>
      <c r="G22" s="31"/>
      <c r="H22" s="31"/>
      <c r="I22" s="31"/>
      <c r="J22" s="31"/>
      <c r="K22" s="9"/>
      <c r="L22" s="10"/>
      <c r="M22" s="10"/>
    </row>
    <row r="23" spans="1:16" ht="30" customHeight="1" thickBot="1" x14ac:dyDescent="0.3">
      <c r="A23" s="54" t="s">
        <v>2</v>
      </c>
      <c r="B23" s="61" t="s">
        <v>16</v>
      </c>
      <c r="C23" s="73" t="s">
        <v>5</v>
      </c>
      <c r="D23" s="74"/>
      <c r="E23" s="54" t="s">
        <v>3</v>
      </c>
      <c r="F23" s="54"/>
      <c r="G23" s="54"/>
      <c r="H23" s="54"/>
      <c r="I23" s="54"/>
      <c r="J23" s="54"/>
      <c r="K23" s="79" t="s">
        <v>6</v>
      </c>
      <c r="L23" s="80"/>
      <c r="M23" s="72" t="s">
        <v>100</v>
      </c>
      <c r="N23" s="60"/>
      <c r="O23" s="60" t="s">
        <v>4</v>
      </c>
      <c r="P23" s="60" t="s">
        <v>17</v>
      </c>
    </row>
    <row r="24" spans="1:16" ht="9.9499999999999993" customHeight="1" thickBot="1" x14ac:dyDescent="0.3">
      <c r="A24" s="55"/>
      <c r="B24" s="54"/>
      <c r="C24" s="75"/>
      <c r="D24" s="76"/>
      <c r="E24" s="55"/>
      <c r="F24" s="55"/>
      <c r="G24" s="55"/>
      <c r="H24" s="55"/>
      <c r="I24" s="55"/>
      <c r="J24" s="55"/>
      <c r="K24" s="75"/>
      <c r="L24" s="76"/>
      <c r="M24" s="60"/>
      <c r="N24" s="60"/>
      <c r="O24" s="60"/>
      <c r="P24" s="60"/>
    </row>
    <row r="25" spans="1:16" s="32" customFormat="1" ht="29.1" customHeight="1" x14ac:dyDescent="0.25">
      <c r="A25" s="11"/>
      <c r="B25" s="12"/>
      <c r="C25" s="49"/>
      <c r="D25" s="50"/>
      <c r="E25" s="105"/>
      <c r="F25" s="106"/>
      <c r="G25" s="106"/>
      <c r="H25" s="106"/>
      <c r="I25" s="106"/>
      <c r="J25" s="107"/>
      <c r="K25" s="52"/>
      <c r="L25" s="53"/>
      <c r="M25" s="103"/>
      <c r="N25" s="103"/>
      <c r="O25" s="45"/>
      <c r="P25" s="46">
        <f t="shared" ref="P25:P30" si="0">A25*O25</f>
        <v>0</v>
      </c>
    </row>
    <row r="26" spans="1:16" s="32" customFormat="1" ht="29.1" customHeight="1" x14ac:dyDescent="0.25">
      <c r="A26" s="11"/>
      <c r="B26" s="44"/>
      <c r="C26" s="109"/>
      <c r="D26" s="110"/>
      <c r="E26" s="111"/>
      <c r="F26" s="112"/>
      <c r="G26" s="112"/>
      <c r="H26" s="112"/>
      <c r="I26" s="112"/>
      <c r="J26" s="113"/>
      <c r="K26" s="52"/>
      <c r="L26" s="53"/>
      <c r="M26" s="52"/>
      <c r="N26" s="53"/>
      <c r="O26" s="45"/>
      <c r="P26" s="46">
        <f t="shared" si="0"/>
        <v>0</v>
      </c>
    </row>
    <row r="27" spans="1:16" s="32" customFormat="1" ht="29.1" customHeight="1" x14ac:dyDescent="0.25">
      <c r="A27" s="11"/>
      <c r="B27" s="13"/>
      <c r="C27" s="109"/>
      <c r="D27" s="110"/>
      <c r="E27" s="104"/>
      <c r="F27" s="104"/>
      <c r="G27" s="104"/>
      <c r="H27" s="104"/>
      <c r="I27" s="104"/>
      <c r="J27" s="104"/>
      <c r="K27" s="52"/>
      <c r="L27" s="53"/>
      <c r="M27" s="103"/>
      <c r="N27" s="103"/>
      <c r="O27" s="45"/>
      <c r="P27" s="46">
        <f t="shared" si="0"/>
        <v>0</v>
      </c>
    </row>
    <row r="28" spans="1:16" s="32" customFormat="1" ht="29.1" customHeight="1" x14ac:dyDescent="0.25">
      <c r="A28" s="11"/>
      <c r="B28" s="13"/>
      <c r="C28" s="109"/>
      <c r="D28" s="110"/>
      <c r="E28" s="104"/>
      <c r="F28" s="104"/>
      <c r="G28" s="104"/>
      <c r="H28" s="104"/>
      <c r="I28" s="104"/>
      <c r="J28" s="104"/>
      <c r="K28" s="52"/>
      <c r="L28" s="53"/>
      <c r="M28" s="103"/>
      <c r="N28" s="103"/>
      <c r="O28" s="45"/>
      <c r="P28" s="46">
        <f t="shared" si="0"/>
        <v>0</v>
      </c>
    </row>
    <row r="29" spans="1:16" s="32" customFormat="1" ht="29.1" customHeight="1" x14ac:dyDescent="0.25">
      <c r="A29" s="11"/>
      <c r="B29" s="13"/>
      <c r="C29" s="109"/>
      <c r="D29" s="110"/>
      <c r="E29" s="104"/>
      <c r="F29" s="104"/>
      <c r="G29" s="104"/>
      <c r="H29" s="104"/>
      <c r="I29" s="104"/>
      <c r="J29" s="104"/>
      <c r="K29" s="52"/>
      <c r="L29" s="53"/>
      <c r="M29" s="103"/>
      <c r="N29" s="103"/>
      <c r="O29" s="45"/>
      <c r="P29" s="46">
        <f t="shared" si="0"/>
        <v>0</v>
      </c>
    </row>
    <row r="30" spans="1:16" s="32" customFormat="1" ht="29.1" customHeight="1" x14ac:dyDescent="0.25">
      <c r="A30" s="11"/>
      <c r="B30" s="13"/>
      <c r="C30" s="109"/>
      <c r="D30" s="110"/>
      <c r="E30" s="104"/>
      <c r="F30" s="104"/>
      <c r="G30" s="104"/>
      <c r="H30" s="104"/>
      <c r="I30" s="104"/>
      <c r="J30" s="104"/>
      <c r="K30" s="52"/>
      <c r="L30" s="53"/>
      <c r="M30" s="103"/>
      <c r="N30" s="103"/>
      <c r="O30" s="45"/>
      <c r="P30" s="46">
        <f t="shared" si="0"/>
        <v>0</v>
      </c>
    </row>
    <row r="31" spans="1:16" s="32" customFormat="1" ht="24.95" customHeight="1" thickBot="1" x14ac:dyDescent="0.3">
      <c r="A31" s="34"/>
      <c r="B31" s="34"/>
      <c r="C31" s="52"/>
      <c r="D31" s="53"/>
      <c r="E31" s="119"/>
      <c r="F31" s="120"/>
      <c r="G31" s="120"/>
      <c r="H31" s="120"/>
      <c r="I31" s="120"/>
      <c r="J31" s="121"/>
      <c r="K31" s="52"/>
      <c r="L31" s="53"/>
      <c r="M31" s="122" t="str">
        <f>IF(O32="CAD","HST (13%)"," ")</f>
        <v xml:space="preserve"> </v>
      </c>
      <c r="N31" s="85"/>
      <c r="O31" s="123"/>
      <c r="P31" s="47">
        <f>IF(O32="CAD",SUM(P25:P30)*0.13,0)</f>
        <v>0</v>
      </c>
    </row>
    <row r="32" spans="1:16" ht="24.95" customHeight="1" thickBot="1" x14ac:dyDescent="0.3">
      <c r="A32" s="117" t="s">
        <v>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4" t="s">
        <v>15</v>
      </c>
      <c r="N32" s="115"/>
      <c r="O32" s="14" t="s">
        <v>23</v>
      </c>
      <c r="P32" s="48">
        <f>SUM(P25:P31)</f>
        <v>0</v>
      </c>
    </row>
    <row r="33" spans="1:16" ht="15" customHeight="1" x14ac:dyDescent="0.25">
      <c r="A33" s="116" t="s">
        <v>19</v>
      </c>
      <c r="B33" s="116"/>
      <c r="C33" s="116"/>
      <c r="D33" s="116"/>
      <c r="E33" s="116"/>
      <c r="F33" s="108" t="s">
        <v>20</v>
      </c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x14ac:dyDescent="0.2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</sheetData>
  <sheetProtection sheet="1" objects="1" scenarios="1"/>
  <mergeCells count="80">
    <mergeCell ref="A5:P5"/>
    <mergeCell ref="L9:N9"/>
    <mergeCell ref="C14:E15"/>
    <mergeCell ref="G9:K9"/>
    <mergeCell ref="G15:L15"/>
    <mergeCell ref="O11:P11"/>
    <mergeCell ref="O12:P12"/>
    <mergeCell ref="A14:B15"/>
    <mergeCell ref="D7:F7"/>
    <mergeCell ref="D9:F9"/>
    <mergeCell ref="G11:L12"/>
    <mergeCell ref="F33:P33"/>
    <mergeCell ref="C26:D26"/>
    <mergeCell ref="E26:J26"/>
    <mergeCell ref="C27:D27"/>
    <mergeCell ref="C28:D28"/>
    <mergeCell ref="M32:N32"/>
    <mergeCell ref="A33:E33"/>
    <mergeCell ref="A32:L32"/>
    <mergeCell ref="C29:D29"/>
    <mergeCell ref="C30:D30"/>
    <mergeCell ref="C31:D31"/>
    <mergeCell ref="K29:L29"/>
    <mergeCell ref="K31:L31"/>
    <mergeCell ref="K28:L28"/>
    <mergeCell ref="E31:J31"/>
    <mergeCell ref="M31:O31"/>
    <mergeCell ref="O23:O24"/>
    <mergeCell ref="M27:N27"/>
    <mergeCell ref="M25:N25"/>
    <mergeCell ref="M29:N29"/>
    <mergeCell ref="E30:J30"/>
    <mergeCell ref="K30:L30"/>
    <mergeCell ref="M30:N30"/>
    <mergeCell ref="E29:J29"/>
    <mergeCell ref="E28:J28"/>
    <mergeCell ref="E27:J27"/>
    <mergeCell ref="M28:N28"/>
    <mergeCell ref="K27:L27"/>
    <mergeCell ref="E25:J25"/>
    <mergeCell ref="K25:L25"/>
    <mergeCell ref="G17:L17"/>
    <mergeCell ref="A11:B11"/>
    <mergeCell ref="A12:B12"/>
    <mergeCell ref="A13:B13"/>
    <mergeCell ref="O20:P21"/>
    <mergeCell ref="A16:B16"/>
    <mergeCell ref="C16:E16"/>
    <mergeCell ref="N15:N16"/>
    <mergeCell ref="O15:P16"/>
    <mergeCell ref="C12:E12"/>
    <mergeCell ref="C13:E13"/>
    <mergeCell ref="G14:L14"/>
    <mergeCell ref="O13:P13"/>
    <mergeCell ref="G19:J21"/>
    <mergeCell ref="C19:E19"/>
    <mergeCell ref="L19:M19"/>
    <mergeCell ref="L20:M20"/>
    <mergeCell ref="C20:E20"/>
    <mergeCell ref="M23:N24"/>
    <mergeCell ref="C23:D24"/>
    <mergeCell ref="L21:M21"/>
    <mergeCell ref="K23:L24"/>
    <mergeCell ref="C21:E21"/>
    <mergeCell ref="C25:D25"/>
    <mergeCell ref="H1:P4"/>
    <mergeCell ref="K26:L26"/>
    <mergeCell ref="M26:N26"/>
    <mergeCell ref="E23:J24"/>
    <mergeCell ref="C11:E11"/>
    <mergeCell ref="G7:K7"/>
    <mergeCell ref="A1:G4"/>
    <mergeCell ref="P23:P24"/>
    <mergeCell ref="B23:B24"/>
    <mergeCell ref="A19:B19"/>
    <mergeCell ref="A20:B20"/>
    <mergeCell ref="A23:A24"/>
    <mergeCell ref="A21:B21"/>
    <mergeCell ref="O18:P19"/>
    <mergeCell ref="G13:L13"/>
  </mergeCells>
  <dataValidations count="59">
    <dataValidation type="list" allowBlank="1" showInputMessage="1" showErrorMessage="1" prompt="Please select currency using drop-down menu" sqref="O32">
      <formula1>Currency</formula1>
    </dataValidation>
    <dataValidation type="list" allowBlank="1" showInputMessage="1" showErrorMessage="1" prompt="Please select request type using drop-down menu." sqref="G7:K7">
      <formula1>Request</formula1>
    </dataValidation>
    <dataValidation type="list" allowBlank="1" showInputMessage="1" showErrorMessage="1" prompt="Please select desired delivery/service location using drop-down menu. _x000a_Note: Please select 1095 Military Trail for ESCB deliveries, and 1265 Military Trail for main campus deliveries." sqref="G9:K9">
      <formula1>INDIRECT(SUBSTITUTE(G7," ",""))</formula1>
    </dataValidation>
    <dataValidation type="custom" allowBlank="1" showInputMessage="1" showErrorMessage="1" error="Please select a &quot;Request Type&quot; and &quot;Deliver to / Service Location&quot; to continue." sqref="O15:P16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C16:E16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C21:E21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L21:M21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O12:P12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M30:N30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C11:E11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C12:E12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C13:E13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C14:E15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C19:E19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C20:E20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L19:M19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L20:M20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O13:P13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A25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A26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A27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A28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A29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A30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B25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B26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B27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B28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B29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B30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C25:D25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C26:D26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C27:D27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C28:D28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C29:D29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C30:D30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E25:J25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E26:J26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E27:J27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E28:J28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E29:J29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E30:J30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O25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O26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O27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O28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O29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O30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K25:L25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K26:L26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K27:L27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K28:L28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K29:L29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K30:L30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M25:N25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M26:N26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M27:N27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M28:N28">
      <formula1>AND(G7&lt;&gt;"Click to Select…", G9&lt;&gt;"Click to Select…")</formula1>
    </dataValidation>
    <dataValidation type="custom" allowBlank="1" showInputMessage="1" showErrorMessage="1" error="Please select a &quot;Request Type&quot; and &quot;Deliver to / Service Location&quot; to continue." sqref="M29:N29">
      <formula1>AND(G7&lt;&gt;"Click to Select…", G9&lt;&gt;"Click to Select…")</formula1>
    </dataValidation>
  </dataValidations>
  <hyperlinks>
    <hyperlink ref="F33" r:id="rId1"/>
    <hyperlink ref="G14" r:id="rId2" display="chemstores@utsc.utoronto.ca"/>
  </hyperlinks>
  <pageMargins left="0.25" right="0.25" top="0.25" bottom="0.25" header="0.2" footer="0.2"/>
  <pageSetup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E71"/>
  <sheetViews>
    <sheetView workbookViewId="0"/>
  </sheetViews>
  <sheetFormatPr defaultRowHeight="15" x14ac:dyDescent="0.25"/>
  <cols>
    <col min="1" max="5" width="40.7109375" customWidth="1"/>
  </cols>
  <sheetData>
    <row r="2" spans="1:5" x14ac:dyDescent="0.25">
      <c r="A2" t="s">
        <v>109</v>
      </c>
      <c r="B2" t="s">
        <v>110</v>
      </c>
      <c r="C2" t="s">
        <v>111</v>
      </c>
      <c r="D2" t="s">
        <v>112</v>
      </c>
      <c r="E2" t="s">
        <v>23</v>
      </c>
    </row>
    <row r="3" spans="1:5" x14ac:dyDescent="0.25">
      <c r="A3" t="s">
        <v>22</v>
      </c>
      <c r="B3" t="s">
        <v>22</v>
      </c>
      <c r="C3" t="s">
        <v>22</v>
      </c>
      <c r="D3" t="s">
        <v>22</v>
      </c>
      <c r="E3" t="s">
        <v>24</v>
      </c>
    </row>
    <row r="4" spans="1:5" x14ac:dyDescent="0.25">
      <c r="A4" t="s">
        <v>105</v>
      </c>
      <c r="C4" t="s">
        <v>102</v>
      </c>
      <c r="D4" t="s">
        <v>107</v>
      </c>
      <c r="E4" t="s">
        <v>25</v>
      </c>
    </row>
    <row r="5" spans="1:5" x14ac:dyDescent="0.25">
      <c r="A5" t="s">
        <v>106</v>
      </c>
      <c r="C5" t="s">
        <v>103</v>
      </c>
      <c r="D5" t="s">
        <v>108</v>
      </c>
      <c r="E5" t="s">
        <v>26</v>
      </c>
    </row>
    <row r="6" spans="1:5" x14ac:dyDescent="0.25">
      <c r="E6" t="s">
        <v>27</v>
      </c>
    </row>
    <row r="7" spans="1:5" x14ac:dyDescent="0.25">
      <c r="E7" t="s">
        <v>28</v>
      </c>
    </row>
    <row r="8" spans="1:5" x14ac:dyDescent="0.25">
      <c r="E8" t="s">
        <v>29</v>
      </c>
    </row>
    <row r="9" spans="1:5" x14ac:dyDescent="0.25">
      <c r="E9" t="s">
        <v>30</v>
      </c>
    </row>
    <row r="10" spans="1:5" x14ac:dyDescent="0.25">
      <c r="E10" t="s">
        <v>31</v>
      </c>
    </row>
    <row r="11" spans="1:5" x14ac:dyDescent="0.25">
      <c r="E11" t="s">
        <v>32</v>
      </c>
    </row>
    <row r="12" spans="1:5" x14ac:dyDescent="0.25">
      <c r="E12" t="s">
        <v>33</v>
      </c>
    </row>
    <row r="13" spans="1:5" x14ac:dyDescent="0.25">
      <c r="E13" t="s">
        <v>34</v>
      </c>
    </row>
    <row r="14" spans="1:5" x14ac:dyDescent="0.25">
      <c r="E14" t="s">
        <v>35</v>
      </c>
    </row>
    <row r="15" spans="1:5" x14ac:dyDescent="0.25">
      <c r="E15" t="s">
        <v>36</v>
      </c>
    </row>
    <row r="16" spans="1:5" x14ac:dyDescent="0.25">
      <c r="E16" t="s">
        <v>37</v>
      </c>
    </row>
    <row r="17" spans="5:5" x14ac:dyDescent="0.25">
      <c r="E17" t="s">
        <v>38</v>
      </c>
    </row>
    <row r="18" spans="5:5" x14ac:dyDescent="0.25">
      <c r="E18" t="s">
        <v>39</v>
      </c>
    </row>
    <row r="19" spans="5:5" x14ac:dyDescent="0.25">
      <c r="E19" t="s">
        <v>40</v>
      </c>
    </row>
    <row r="20" spans="5:5" x14ac:dyDescent="0.25">
      <c r="E20" t="s">
        <v>41</v>
      </c>
    </row>
    <row r="21" spans="5:5" x14ac:dyDescent="0.25">
      <c r="E21" t="s">
        <v>42</v>
      </c>
    </row>
    <row r="22" spans="5:5" x14ac:dyDescent="0.25">
      <c r="E22" t="s">
        <v>43</v>
      </c>
    </row>
    <row r="23" spans="5:5" x14ac:dyDescent="0.25">
      <c r="E23" t="s">
        <v>44</v>
      </c>
    </row>
    <row r="24" spans="5:5" x14ac:dyDescent="0.25">
      <c r="E24" t="s">
        <v>45</v>
      </c>
    </row>
    <row r="25" spans="5:5" x14ac:dyDescent="0.25">
      <c r="E25" t="s">
        <v>46</v>
      </c>
    </row>
    <row r="26" spans="5:5" x14ac:dyDescent="0.25">
      <c r="E26" t="s">
        <v>47</v>
      </c>
    </row>
    <row r="27" spans="5:5" x14ac:dyDescent="0.25">
      <c r="E27" t="s">
        <v>48</v>
      </c>
    </row>
    <row r="28" spans="5:5" x14ac:dyDescent="0.25">
      <c r="E28" t="s">
        <v>49</v>
      </c>
    </row>
    <row r="29" spans="5:5" x14ac:dyDescent="0.25">
      <c r="E29" t="s">
        <v>50</v>
      </c>
    </row>
    <row r="30" spans="5:5" x14ac:dyDescent="0.25">
      <c r="E30" t="s">
        <v>51</v>
      </c>
    </row>
    <row r="31" spans="5:5" x14ac:dyDescent="0.25">
      <c r="E31" t="s">
        <v>52</v>
      </c>
    </row>
    <row r="32" spans="5:5" x14ac:dyDescent="0.25">
      <c r="E32" t="s">
        <v>53</v>
      </c>
    </row>
    <row r="33" spans="5:5" x14ac:dyDescent="0.25">
      <c r="E33" t="s">
        <v>54</v>
      </c>
    </row>
    <row r="34" spans="5:5" x14ac:dyDescent="0.25">
      <c r="E34" t="s">
        <v>55</v>
      </c>
    </row>
    <row r="35" spans="5:5" x14ac:dyDescent="0.25">
      <c r="E35" t="s">
        <v>56</v>
      </c>
    </row>
    <row r="36" spans="5:5" x14ac:dyDescent="0.25">
      <c r="E36" t="s">
        <v>57</v>
      </c>
    </row>
    <row r="37" spans="5:5" x14ac:dyDescent="0.25">
      <c r="E37" t="s">
        <v>58</v>
      </c>
    </row>
    <row r="38" spans="5:5" x14ac:dyDescent="0.25">
      <c r="E38" t="s">
        <v>59</v>
      </c>
    </row>
    <row r="39" spans="5:5" x14ac:dyDescent="0.25">
      <c r="E39" t="s">
        <v>60</v>
      </c>
    </row>
    <row r="40" spans="5:5" x14ac:dyDescent="0.25">
      <c r="E40" t="s">
        <v>61</v>
      </c>
    </row>
    <row r="41" spans="5:5" x14ac:dyDescent="0.25">
      <c r="E41" t="s">
        <v>62</v>
      </c>
    </row>
    <row r="42" spans="5:5" x14ac:dyDescent="0.25">
      <c r="E42" t="s">
        <v>63</v>
      </c>
    </row>
    <row r="43" spans="5:5" x14ac:dyDescent="0.25">
      <c r="E43" t="s">
        <v>64</v>
      </c>
    </row>
    <row r="44" spans="5:5" x14ac:dyDescent="0.25">
      <c r="E44" t="s">
        <v>65</v>
      </c>
    </row>
    <row r="45" spans="5:5" x14ac:dyDescent="0.25">
      <c r="E45" t="s">
        <v>66</v>
      </c>
    </row>
    <row r="46" spans="5:5" x14ac:dyDescent="0.25">
      <c r="E46" t="s">
        <v>67</v>
      </c>
    </row>
    <row r="47" spans="5:5" x14ac:dyDescent="0.25">
      <c r="E47" t="s">
        <v>68</v>
      </c>
    </row>
    <row r="48" spans="5:5" x14ac:dyDescent="0.25">
      <c r="E48" t="s">
        <v>69</v>
      </c>
    </row>
    <row r="49" spans="5:5" x14ac:dyDescent="0.25">
      <c r="E49" t="s">
        <v>70</v>
      </c>
    </row>
    <row r="50" spans="5:5" x14ac:dyDescent="0.25">
      <c r="E50" t="s">
        <v>71</v>
      </c>
    </row>
    <row r="51" spans="5:5" x14ac:dyDescent="0.25">
      <c r="E51" t="s">
        <v>72</v>
      </c>
    </row>
    <row r="52" spans="5:5" x14ac:dyDescent="0.25">
      <c r="E52" t="s">
        <v>73</v>
      </c>
    </row>
    <row r="53" spans="5:5" x14ac:dyDescent="0.25">
      <c r="E53" t="s">
        <v>74</v>
      </c>
    </row>
    <row r="54" spans="5:5" x14ac:dyDescent="0.25">
      <c r="E54" t="s">
        <v>75</v>
      </c>
    </row>
    <row r="55" spans="5:5" x14ac:dyDescent="0.25">
      <c r="E55" t="s">
        <v>76</v>
      </c>
    </row>
    <row r="56" spans="5:5" x14ac:dyDescent="0.25">
      <c r="E56" t="s">
        <v>77</v>
      </c>
    </row>
    <row r="57" spans="5:5" x14ac:dyDescent="0.25">
      <c r="E57" t="s">
        <v>78</v>
      </c>
    </row>
    <row r="58" spans="5:5" x14ac:dyDescent="0.25">
      <c r="E58" t="s">
        <v>79</v>
      </c>
    </row>
    <row r="59" spans="5:5" x14ac:dyDescent="0.25">
      <c r="E59" t="s">
        <v>80</v>
      </c>
    </row>
    <row r="60" spans="5:5" x14ac:dyDescent="0.25">
      <c r="E60" t="s">
        <v>81</v>
      </c>
    </row>
    <row r="61" spans="5:5" x14ac:dyDescent="0.25">
      <c r="E61" t="s">
        <v>82</v>
      </c>
    </row>
    <row r="62" spans="5:5" x14ac:dyDescent="0.25">
      <c r="E62" t="s">
        <v>83</v>
      </c>
    </row>
    <row r="63" spans="5:5" x14ac:dyDescent="0.25">
      <c r="E63" t="s">
        <v>84</v>
      </c>
    </row>
    <row r="64" spans="5:5" x14ac:dyDescent="0.25">
      <c r="E64" t="s">
        <v>85</v>
      </c>
    </row>
    <row r="65" spans="5:5" x14ac:dyDescent="0.25">
      <c r="E65" t="s">
        <v>86</v>
      </c>
    </row>
    <row r="66" spans="5:5" x14ac:dyDescent="0.25">
      <c r="E66" t="s">
        <v>87</v>
      </c>
    </row>
    <row r="67" spans="5:5" x14ac:dyDescent="0.25">
      <c r="E67" t="s">
        <v>88</v>
      </c>
    </row>
    <row r="68" spans="5:5" x14ac:dyDescent="0.25">
      <c r="E68" t="s">
        <v>89</v>
      </c>
    </row>
    <row r="69" spans="5:5" x14ac:dyDescent="0.25">
      <c r="E69" t="s">
        <v>90</v>
      </c>
    </row>
    <row r="70" spans="5:5" x14ac:dyDescent="0.25">
      <c r="E70" t="s">
        <v>91</v>
      </c>
    </row>
    <row r="71" spans="5:5" x14ac:dyDescent="0.25">
      <c r="E7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PR Form</vt:lpstr>
      <vt:lpstr>Options</vt:lpstr>
      <vt:lpstr>ClicktoSelect...</vt:lpstr>
      <vt:lpstr>Currency</vt:lpstr>
      <vt:lpstr>PurchaseRequisition</vt:lpstr>
      <vt:lpstr>Request</vt:lpstr>
      <vt:lpstr>ServiceRequest</vt:lpstr>
    </vt:vector>
  </TitlesOfParts>
  <Company>UTSC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colegeadmin</dc:creator>
  <cp:lastModifiedBy>iitsadmin</cp:lastModifiedBy>
  <cp:lastPrinted>2016-06-22T15:47:57Z</cp:lastPrinted>
  <dcterms:created xsi:type="dcterms:W3CDTF">2011-11-16T15:28:10Z</dcterms:created>
  <dcterms:modified xsi:type="dcterms:W3CDTF">2017-03-29T13:28:46Z</dcterms:modified>
</cp:coreProperties>
</file>