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050" windowHeight="4530" tabRatio="36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<sst xmlns="http://schemas.openxmlformats.org/spreadsheetml/2006/main" count="20" uniqueCount="19">
  <si>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Revenue for the week of June 14 2007</t>
  </si>
  <si>
    <t>LDM134</t>
  </si>
  <si>
    <t>TTR980</t>
  </si>
  <si>
    <t>RPI416</t>
  </si>
  <si>
    <t>RNP978</t>
  </si>
  <si>
    <t>UHB497</t>
  </si>
  <si>
    <t>Insurance</t>
  </si>
  <si>
    <t>Max Weight</t>
  </si>
  <si>
    <t>Standard</t>
  </si>
  <si>
    <t>Max Volume</t>
  </si>
  <si>
    <t>Flat Charge</t>
  </si>
  <si>
    <t>Overload</t>
  </si>
  <si>
    <t>Charge / lb.</t>
  </si>
  <si>
    <t>No. of Trips</t>
  </si>
  <si>
    <t>Weight Carried</t>
  </si>
  <si>
    <t>Volume Carried</t>
  </si>
  <si>
    <t>Ave.% Weight</t>
  </si>
  <si>
    <t>Ave. % Volume</t>
  </si>
  <si>
    <t>Net Revenue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</si>
</sst>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1009]#,##0;[Red]\-[$$-1009]#,##0"/>
    <numFmt numFmtId="165" formatCode="[$$-1009]#,##0.00;[Red]\-[$$-1009]#,##0.00"/>
    <numFmt numFmtId="166" formatCode="0.0%"/>
  </numFmts>
  <fonts count="1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6"/>
      <name val="Arial"/>
      <family val="5"/>
    </font>
    <font>
      <sz val="7"/>
      <name val="Arial"/>
      <family val="5"/>
    </font>
    <font>
      <sz val="9"/>
      <name val="Arial"/>
      <family val="5"/>
    </font>
    <font>
      <sz val="13"/>
      <name val="Arial"/>
      <family val="5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64" fontId="0" fillId="0" borderId="2" xfId="0" applyNumberFormat="1" applyFont="1" applyBorder="1" applyAlignment="1">
      <alignment horizontal="right"/>
    </xf>
    <xf numFmtId="10" fontId="0" fillId="0" borderId="3" xfId="0" applyNumberFormat="1" applyBorder="1" applyAlignment="1">
      <alignment horizontal="right"/>
    </xf>
    <xf numFmtId="164" fontId="3" fillId="0" borderId="0" xfId="0" applyNumberFormat="1" applyFont="1" applyAlignment="1">
      <alignment/>
    </xf>
    <xf numFmtId="164" fontId="0" fillId="0" borderId="3" xfId="0" applyNumberFormat="1" applyFont="1" applyBorder="1" applyAlignment="1">
      <alignment horizontal="right"/>
    </xf>
    <xf numFmtId="165" fontId="3" fillId="0" borderId="0" xfId="0" applyNumberFormat="1" applyFont="1" applyAlignment="1">
      <alignment/>
    </xf>
    <xf numFmtId="10" fontId="0" fillId="0" borderId="4" xfId="0" applyNumberFormat="1" applyBorder="1" applyAlignment="1">
      <alignment horizontal="right"/>
    </xf>
    <xf numFmtId="0" fontId="0" fillId="0" borderId="5" xfId="0" applyFont="1" applyBorder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6" xfId="0" applyNumberFormat="1" applyFont="1" applyBorder="1" applyAlignment="1">
      <alignment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Acme Shipping Ltd.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Sheet1!$B$2:$F$2</c:f>
              <c:strCache>
                <c:ptCount val="5"/>
                <c:pt idx="0">
                  <c:v>LDM134</c:v>
                </c:pt>
                <c:pt idx="1">
                  <c:v>TTR980</c:v>
                </c:pt>
                <c:pt idx="2">
                  <c:v>RPI416</c:v>
                </c:pt>
                <c:pt idx="3">
                  <c:v>RNP978</c:v>
                </c:pt>
                <c:pt idx="4">
                  <c:v>UHB497</c:v>
                </c:pt>
              </c:strCache>
            </c:strRef>
          </c:cat>
          <c:val>
            <c:numRef>
              <c:f>Sheet1!$B$13:$F$13</c:f>
              <c:numCache>
                <c:ptCount val="5"/>
                <c:pt idx="0">
                  <c:v>4138.9</c:v>
                </c:pt>
                <c:pt idx="1">
                  <c:v>3466.2314999999994</c:v>
                </c:pt>
                <c:pt idx="2">
                  <c:v>0</c:v>
                </c:pt>
                <c:pt idx="3">
                  <c:v>2638.34</c:v>
                </c:pt>
                <c:pt idx="4">
                  <c:v>3003.9780000000005</c:v>
                </c:pt>
              </c:numCache>
            </c:numRef>
          </c:val>
        </c:ser>
        <c:gapWidth val="100"/>
        <c:axId val="26957340"/>
        <c:axId val="41289469"/>
      </c:barChart>
      <c:catAx>
        <c:axId val="26957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Trucks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289469"/>
        <c:crossesAt val="0"/>
        <c:auto val="1"/>
        <c:lblOffset val="100"/>
        <c:noMultiLvlLbl val="0"/>
      </c:catAx>
      <c:valAx>
        <c:axId val="41289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Net Revenue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$-1009]#,##0.00;[Red]\-[$$-1009]#,##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95734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152400</xdr:rowOff>
    </xdr:from>
    <xdr:to>
      <xdr:col>5</xdr:col>
      <xdr:colOff>666750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47625" y="2457450"/>
        <a:ext cx="43624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14.140625" style="0" customWidth="1"/>
    <col min="2" max="2" width="11.57421875" style="0" customWidth="1"/>
    <col min="3" max="6" width="10.140625" style="0" customWidth="1"/>
    <col min="7" max="7" width="9.57421875" style="1" customWidth="1"/>
    <col min="8" max="16384" width="11.57421875" style="0" customWidth="1"/>
  </cols>
  <sheetData>
    <row r="1" spans="2:6" ht="15.75">
      <c r="B1" s="21" t="s">
        <v>0</v>
      </c>
      <c r="C1" s="21"/>
      <c r="D1" s="21"/>
      <c r="E1" s="21"/>
      <c r="F1" s="21"/>
    </row>
    <row r="2" spans="1:7" s="4" customFormat="1" ht="12.75">
      <c r="A2" s="2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</row>
    <row r="3" spans="1:7" ht="12.75">
      <c r="A3" s="5" t="s">
        <v>7</v>
      </c>
      <c r="B3" s="6">
        <v>19000</v>
      </c>
      <c r="C3" s="6">
        <v>17000</v>
      </c>
      <c r="D3" s="6">
        <v>12000</v>
      </c>
      <c r="E3" s="6">
        <v>15000</v>
      </c>
      <c r="F3" s="6">
        <v>13500</v>
      </c>
      <c r="G3" s="7" t="s">
        <v>8</v>
      </c>
    </row>
    <row r="4" spans="1:7" ht="12.75">
      <c r="A4" s="5" t="s">
        <v>9</v>
      </c>
      <c r="B4" s="6">
        <v>1900</v>
      </c>
      <c r="C4" s="6">
        <v>1160</v>
      </c>
      <c r="D4" s="6">
        <v>900</v>
      </c>
      <c r="E4" s="6">
        <v>800</v>
      </c>
      <c r="F4" s="6">
        <v>1000</v>
      </c>
      <c r="G4" s="8">
        <v>0.0007</v>
      </c>
    </row>
    <row r="5" spans="1:7" ht="12.75">
      <c r="A5" s="5" t="s">
        <v>10</v>
      </c>
      <c r="B5" s="9">
        <v>500</v>
      </c>
      <c r="C5" s="9">
        <v>475</v>
      </c>
      <c r="D5" s="9">
        <v>435</v>
      </c>
      <c r="E5" s="9">
        <v>400</v>
      </c>
      <c r="F5" s="9">
        <v>450</v>
      </c>
      <c r="G5" s="10" t="s">
        <v>11</v>
      </c>
    </row>
    <row r="6" spans="1:7" ht="12.75">
      <c r="A6" s="5" t="s">
        <v>12</v>
      </c>
      <c r="B6" s="11">
        <v>0.03</v>
      </c>
      <c r="C6" s="11">
        <v>0.03</v>
      </c>
      <c r="D6" s="11">
        <v>0.04</v>
      </c>
      <c r="E6" s="11">
        <v>0.02</v>
      </c>
      <c r="F6" s="11">
        <v>0.04</v>
      </c>
      <c r="G6" s="12">
        <v>0.0008</v>
      </c>
    </row>
    <row r="7" spans="1:6" ht="12.75">
      <c r="A7" s="13" t="s">
        <v>13</v>
      </c>
      <c r="B7" s="13">
        <v>4</v>
      </c>
      <c r="C7" s="13">
        <v>4</v>
      </c>
      <c r="D7" s="13">
        <v>0</v>
      </c>
      <c r="E7" s="13">
        <v>4</v>
      </c>
      <c r="F7" s="13">
        <v>3</v>
      </c>
    </row>
    <row r="8" spans="1:6" ht="12.75">
      <c r="A8" t="s">
        <v>14</v>
      </c>
      <c r="B8" s="14">
        <v>73000</v>
      </c>
      <c r="C8" s="14">
        <v>53455</v>
      </c>
      <c r="D8" s="14"/>
      <c r="E8" s="14">
        <v>53800</v>
      </c>
      <c r="F8" s="14">
        <v>42090</v>
      </c>
    </row>
    <row r="9" spans="1:6" ht="12.75">
      <c r="A9" t="s">
        <v>15</v>
      </c>
      <c r="B9" s="14">
        <v>10510</v>
      </c>
      <c r="C9" s="14">
        <v>4460</v>
      </c>
      <c r="D9" s="14"/>
      <c r="E9" s="14">
        <v>3150</v>
      </c>
      <c r="F9" s="14">
        <v>2790</v>
      </c>
    </row>
    <row r="10" spans="1:6" ht="12.75">
      <c r="A10" t="s">
        <v>16</v>
      </c>
      <c r="B10" s="15">
        <f>IF(B7&gt;0,(B8/B$7)/B3,"")</f>
        <v>0.9605263157894737</v>
      </c>
      <c r="C10" s="15">
        <f>IF(C7&gt;0,(C8/C$7)/C3,"")</f>
        <v>0.7861029411764706</v>
      </c>
      <c r="D10" s="15">
        <f>IF(D7&gt;0,(D8/D$7)/D3,"")</f>
      </c>
      <c r="E10" s="15">
        <f>IF(E7&gt;0,(E8/E$7)/E3,"")</f>
        <v>0.8966666666666666</v>
      </c>
      <c r="F10" s="15">
        <f>IF(F7&gt;0,(F8/F$7)/F3,"")</f>
        <v>1.0392592592592593</v>
      </c>
    </row>
    <row r="11" spans="1:6" ht="12.75">
      <c r="A11" s="16" t="s">
        <v>17</v>
      </c>
      <c r="B11" s="15">
        <f>IF(B7&gt;0,(B9/B$7)/B4,"")</f>
        <v>1.3828947368421052</v>
      </c>
      <c r="C11" s="15">
        <f>IF(C7&gt;0,(C9/C$7)/C4,"")</f>
        <v>0.9612068965517241</v>
      </c>
      <c r="D11" s="15">
        <f>IF(D7&gt;0,(D9/D$7)/D4,"")</f>
      </c>
      <c r="E11" s="15">
        <f>IF(E7&gt;0,(E9/E$7)/E4,"")</f>
        <v>0.984375</v>
      </c>
      <c r="F11" s="15">
        <f>IF(F7&gt;0,(F9/F$7)/F4,"")</f>
        <v>0.93</v>
      </c>
    </row>
    <row r="12" spans="1:6" ht="12.75">
      <c r="A12" s="16" t="s">
        <v>6</v>
      </c>
      <c r="B12" s="17">
        <f>IF(B7=0,"",IF(B10&lt;1,-(B8*$G$4),-((B3*B7)*$G$4+(B8-(B7*B3))*$G$6)))</f>
        <v>-51.1</v>
      </c>
      <c r="C12" s="17">
        <f>IF(C7=0,"",IF(C10&lt;1,-(C8*$G$4),-((C3*C7)*$G$4+(C8-(C7*C3))*$G$6)))</f>
        <v>-37.4185</v>
      </c>
      <c r="D12" s="17">
        <f>IF(D7=0,"",IF(D10&lt;1,-(D8*$G$4),-((D3*D7)*$G$4+(D8-(D7*D3))*$G$6)))</f>
      </c>
      <c r="E12" s="17">
        <f>IF(E7=0,"",IF(E10&lt;1,-(E8*$G$4),-((E3*E7)*$G$4+(E8-(E7*E3))*$G$6)))</f>
        <v>-37.66</v>
      </c>
      <c r="F12" s="17">
        <f>IF(F7=0,"",IF(F10&lt;1,-(F8*$G$4),-((F3*F7)*$G$4+(F8-(F7*F3))*$G$6)))</f>
        <v>-29.622</v>
      </c>
    </row>
    <row r="13" spans="1:10" s="20" customFormat="1" ht="12.75">
      <c r="A13" s="18" t="s">
        <v>18</v>
      </c>
      <c r="B13" s="18">
        <f>IF(B7&gt;0,(B7*(B5)+(B6*B8)+B12),0)</f>
        <v>4138.9</v>
      </c>
      <c r="C13" s="18">
        <f>IF(C7&gt;0,(C7*(C5)+(C6*C8)+C12),0)</f>
        <v>3466.2314999999994</v>
      </c>
      <c r="D13" s="18">
        <f>IF(D7&gt;0,(D7*(D5)+(D6*D8)+D12),0)</f>
        <v>0</v>
      </c>
      <c r="E13" s="18">
        <f>IF(E7&gt;0,(E7*(E5)+(E6*E8)+E12),0)</f>
        <v>2638.34</v>
      </c>
      <c r="F13" s="18">
        <f>IF(F7&gt;0,(F7*(F5)+(F6*F8)+F12),0)</f>
        <v>3003.9780000000005</v>
      </c>
      <c r="G13" s="19"/>
      <c r="J13"/>
    </row>
  </sheetData>
  <mergeCells count="1">
    <mergeCell ref="B1:F1"/>
  </mergeCells>
  <printOptions/>
  <pageMargins left="0.7875" right="0.7875" top="0.8875" bottom="1.0263888888888888" header="0.7875" footer="0.7875"/>
  <pageSetup firstPageNumber="1" useFirstPageNumber="1" horizontalDpi="300" verticalDpi="300" orientation="landscape" scale="117"/>
  <headerFooter alignWithMargins="0">
    <oddFooter>&amp;CPrepared by Kersti Wain-Bantin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8875" bottom="1.0263888888888888" header="0.7875" footer="0.7875"/>
  <pageSetup horizontalDpi="300" verticalDpi="300" orientation="landscape" scale="117"/>
  <headerFooter alignWithMargins="0">
    <oddFooter>&amp;CPrepared by Kersti Wain-Bantin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8875" bottom="1.0263888888888888" header="0.7875" footer="0.7875"/>
  <pageSetup horizontalDpi="300" verticalDpi="300" orientation="landscape" scale="117"/>
  <headerFooter alignWithMargins="0">
    <oddFooter>&amp;CPrepared by Kersti Wain-Bantin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Kersti Wain-Bantin</cp:lastModifiedBy>
  <dcterms:created xsi:type="dcterms:W3CDTF">2008-05-23T21:40:35Z</dcterms:created>
  <dcterms:modified xsi:type="dcterms:W3CDTF">2008-05-23T21:40:35Z</dcterms:modified>
  <cp:category/>
  <cp:version/>
  <cp:contentType/>
  <cp:contentStatus/>
</cp:coreProperties>
</file>